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9cda5cf74f8145e/Desktop/Documents for Business Loan Experts/"/>
    </mc:Choice>
  </mc:AlternateContent>
  <xr:revisionPtr revIDLastSave="94" documentId="13_ncr:1_{CE6F4EA0-7B89-4CB7-B394-088E83322B32}" xr6:coauthVersionLast="47" xr6:coauthVersionMax="47" xr10:uidLastSave="{3C795268-546E-4203-971B-CD2E105510F8}"/>
  <bookViews>
    <workbookView xWindow="-120" yWindow="-120" windowWidth="20730" windowHeight="11160" xr2:uid="{FAA9FC76-817F-403F-86A3-F700901B6A6A}"/>
  </bookViews>
  <sheets>
    <sheet name="debt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37" i="1"/>
  <c r="G36" i="1"/>
  <c r="G35" i="1"/>
  <c r="G34" i="1"/>
  <c r="G33" i="1"/>
  <c r="G32" i="1"/>
  <c r="G31" i="1"/>
  <c r="H18" i="1"/>
  <c r="I18" i="1" s="1"/>
  <c r="H17" i="1"/>
  <c r="I17" i="1" s="1"/>
  <c r="H16" i="1"/>
  <c r="I16" i="1" s="1"/>
  <c r="H15" i="1"/>
  <c r="I15" i="1" s="1"/>
  <c r="B26" i="1"/>
  <c r="G19" i="1"/>
  <c r="F19" i="1"/>
  <c r="H14" i="1"/>
  <c r="I14" i="1" s="1"/>
  <c r="G39" i="1" l="1"/>
  <c r="H19" i="1"/>
  <c r="I19" i="1"/>
  <c r="C19" i="1" l="1"/>
  <c r="C41" i="1" l="1"/>
  <c r="C42" i="1"/>
</calcChain>
</file>

<file path=xl/sharedStrings.xml><?xml version="1.0" encoding="utf-8"?>
<sst xmlns="http://schemas.openxmlformats.org/spreadsheetml/2006/main" count="60" uniqueCount="45">
  <si>
    <t>Gross annual income</t>
  </si>
  <si>
    <t>Borrower 1</t>
  </si>
  <si>
    <t>Borrower 2</t>
  </si>
  <si>
    <t>Borrower 3</t>
  </si>
  <si>
    <t>Borrower 4</t>
  </si>
  <si>
    <t>Borrower 5</t>
  </si>
  <si>
    <t>Minimum Employment Income</t>
  </si>
  <si>
    <t>Debt 1</t>
  </si>
  <si>
    <t>Debt 3</t>
  </si>
  <si>
    <t>Debt 4</t>
  </si>
  <si>
    <t>Debt 5</t>
  </si>
  <si>
    <t>Debt 6</t>
  </si>
  <si>
    <t>Debt 7</t>
  </si>
  <si>
    <t>Debt 8</t>
  </si>
  <si>
    <t>Total</t>
  </si>
  <si>
    <t>Annual mortgage Payment</t>
  </si>
  <si>
    <t>Annual Property tax</t>
  </si>
  <si>
    <t>Annual Utilities Payment</t>
  </si>
  <si>
    <t>Total housing debt</t>
  </si>
  <si>
    <t>total income</t>
  </si>
  <si>
    <t>Borrower 1(average of 2 years line 150 NOA added 15% markup)</t>
  </si>
  <si>
    <t>Self employed income- Standard</t>
  </si>
  <si>
    <t>Self employed income- Non-Standard</t>
  </si>
  <si>
    <t>Rental Property</t>
  </si>
  <si>
    <t>***  Please contact broker</t>
  </si>
  <si>
    <t>Non standard income</t>
  </si>
  <si>
    <t>*** Please contact broker</t>
  </si>
  <si>
    <t>GDS/GROSS DEBT SERVICE RATIO</t>
  </si>
  <si>
    <t>TDS/TOTAL DEBT SERVICE</t>
  </si>
  <si>
    <t>line 150 yr 1</t>
  </si>
  <si>
    <t>line 150 yr 2</t>
  </si>
  <si>
    <t>total</t>
  </si>
  <si>
    <t>GDS OPTIMAL RATIO SHOULD BE 0-39%</t>
  </si>
  <si>
    <t>TDS OPTIMAL RATIO SHOULD BE 0-44%</t>
  </si>
  <si>
    <t>** IF THESE RATIOS ARE OVER THE LIMITS, YOU NEED THE HELP OF A BROKER TO GET FINANCING OPTIONS OUTSIDE OF THE BIG BANKS</t>
  </si>
  <si>
    <t>Annual Housing costs/subject property</t>
  </si>
  <si>
    <t>half of annual condo fees(if applicable)</t>
  </si>
  <si>
    <t>Total Annual Debts</t>
  </si>
  <si>
    <t>MORTGAGE DEBT CALCULATOR</t>
  </si>
  <si>
    <t>markup - 15% of the average</t>
  </si>
  <si>
    <t>THE BUSINESS LOAN EXPERTS, THE ALL IN ONE BUSINESS AND MORTGAGE BROKER</t>
  </si>
  <si>
    <t>if you have any question on this calculator or any other lending questions, please contact us at mortgages@thebusinessloanexperts.ca or call us at 6474062150</t>
  </si>
  <si>
    <t>Please note, if you have self employed income, rental properties or any non-standard salary income such as commissions, you will need the help of a broker putting this information together, call or email us with the information above</t>
  </si>
  <si>
    <t>Debt 2</t>
  </si>
  <si>
    <t>Annual Debt Payments on non-housing debts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</si>
</sst>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4" fontId="0" fillId="0" borderId="12" xfId="0" applyNumberFormat="1" applyBorder="1" applyProtection="1">
      <protection locked="0"/>
    </xf>
    <xf numFmtId="0" fontId="2" fillId="2" borderId="2" xfId="0" applyFont="1" applyFill="1" applyBorder="1"/>
    <xf numFmtId="0" fontId="2" fillId="2" borderId="1" xfId="0" applyFont="1" applyFill="1" applyBorder="1"/>
    <xf numFmtId="0" fontId="1" fillId="4" borderId="1" xfId="0" applyFont="1" applyFill="1" applyBorder="1"/>
    <xf numFmtId="164" fontId="0" fillId="0" borderId="13" xfId="0" applyNumberFormat="1" applyBorder="1" applyProtection="1">
      <protection locked="0"/>
    </xf>
    <xf numFmtId="0" fontId="5" fillId="4" borderId="1" xfId="0" applyFont="1" applyFill="1" applyBorder="1"/>
    <xf numFmtId="0" fontId="4" fillId="0" borderId="0" xfId="0" applyFont="1" applyFill="1" applyBorder="1"/>
    <xf numFmtId="0" fontId="0" fillId="4" borderId="2" xfId="0" applyFill="1" applyBorder="1" applyProtection="1">
      <protection locked="0"/>
    </xf>
    <xf numFmtId="0" fontId="0" fillId="0" borderId="0" xfId="0" applyFill="1" applyBorder="1"/>
    <xf numFmtId="0" fontId="0" fillId="0" borderId="0" xfId="0" applyFill="1" applyBorder="1" applyProtection="1"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/>
    <xf numFmtId="10" fontId="6" fillId="3" borderId="1" xfId="0" applyNumberFormat="1" applyFont="1" applyFill="1" applyBorder="1"/>
    <xf numFmtId="0" fontId="3" fillId="3" borderId="2" xfId="0" applyFont="1" applyFill="1" applyBorder="1"/>
    <xf numFmtId="0" fontId="6" fillId="0" borderId="0" xfId="0" applyFont="1"/>
    <xf numFmtId="0" fontId="3" fillId="3" borderId="12" xfId="0" applyFont="1" applyFill="1" applyBorder="1"/>
    <xf numFmtId="0" fontId="3" fillId="3" borderId="9" xfId="0" applyFont="1" applyFill="1" applyBorder="1"/>
    <xf numFmtId="0" fontId="6" fillId="3" borderId="10" xfId="0" applyFont="1" applyFill="1" applyBorder="1"/>
    <xf numFmtId="0" fontId="6" fillId="3" borderId="11" xfId="0" applyFont="1" applyFill="1" applyBorder="1"/>
    <xf numFmtId="0" fontId="3" fillId="4" borderId="9" xfId="0" applyFont="1" applyFill="1" applyBorder="1" applyProtection="1"/>
    <xf numFmtId="0" fontId="3" fillId="4" borderId="11" xfId="0" applyFont="1" applyFill="1" applyBorder="1" applyProtection="1"/>
    <xf numFmtId="0" fontId="0" fillId="0" borderId="0" xfId="0" applyProtection="1"/>
    <xf numFmtId="0" fontId="8" fillId="0" borderId="0" xfId="0" applyFont="1" applyProtection="1"/>
    <xf numFmtId="0" fontId="1" fillId="0" borderId="0" xfId="0" applyFont="1" applyProtection="1"/>
    <xf numFmtId="0" fontId="3" fillId="0" borderId="0" xfId="0" applyFont="1" applyProtection="1"/>
    <xf numFmtId="0" fontId="2" fillId="5" borderId="3" xfId="0" applyFont="1" applyFill="1" applyBorder="1"/>
    <xf numFmtId="0" fontId="2" fillId="5" borderId="14" xfId="0" applyFont="1" applyFill="1" applyBorder="1"/>
    <xf numFmtId="164" fontId="7" fillId="0" borderId="2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0" fontId="2" fillId="5" borderId="2" xfId="0" applyFont="1" applyFill="1" applyBorder="1"/>
    <xf numFmtId="164" fontId="7" fillId="0" borderId="12" xfId="0" applyNumberFormat="1" applyFont="1" applyBorder="1" applyProtection="1">
      <protection locked="0"/>
    </xf>
    <xf numFmtId="0" fontId="2" fillId="5" borderId="5" xfId="0" applyFont="1" applyFill="1" applyBorder="1"/>
    <xf numFmtId="0" fontId="2" fillId="5" borderId="0" xfId="0" applyFont="1" applyFill="1"/>
    <xf numFmtId="0" fontId="2" fillId="5" borderId="12" xfId="0" applyFont="1" applyFill="1" applyBorder="1"/>
    <xf numFmtId="0" fontId="2" fillId="5" borderId="7" xfId="0" applyFont="1" applyFill="1" applyBorder="1"/>
    <xf numFmtId="0" fontId="7" fillId="5" borderId="15" xfId="0" applyFont="1" applyFill="1" applyBorder="1"/>
    <xf numFmtId="164" fontId="7" fillId="0" borderId="13" xfId="0" applyNumberFormat="1" applyFont="1" applyBorder="1"/>
    <xf numFmtId="0" fontId="2" fillId="5" borderId="13" xfId="0" applyFont="1" applyFill="1" applyBorder="1"/>
    <xf numFmtId="164" fontId="7" fillId="0" borderId="13" xfId="0" applyNumberFormat="1" applyFont="1" applyBorder="1" applyProtection="1">
      <protection locked="0"/>
    </xf>
    <xf numFmtId="0" fontId="7" fillId="4" borderId="11" xfId="0" applyFont="1" applyFill="1" applyBorder="1"/>
    <xf numFmtId="0" fontId="7" fillId="0" borderId="0" xfId="0" applyFont="1"/>
    <xf numFmtId="0" fontId="2" fillId="2" borderId="3" xfId="0" applyFont="1" applyFill="1" applyBorder="1"/>
    <xf numFmtId="0" fontId="2" fillId="4" borderId="9" xfId="0" applyFont="1" applyFill="1" applyBorder="1"/>
    <xf numFmtId="0" fontId="2" fillId="4" borderId="1" xfId="0" applyFont="1" applyFill="1" applyBorder="1"/>
    <xf numFmtId="0" fontId="2" fillId="4" borderId="11" xfId="0" applyFont="1" applyFill="1" applyBorder="1"/>
    <xf numFmtId="0" fontId="2" fillId="0" borderId="3" xfId="0" applyFont="1" applyBorder="1" applyProtection="1">
      <protection locked="0"/>
    </xf>
    <xf numFmtId="164" fontId="7" fillId="0" borderId="3" xfId="0" applyNumberFormat="1" applyFont="1" applyBorder="1" applyProtection="1">
      <protection locked="0"/>
    </xf>
    <xf numFmtId="164" fontId="7" fillId="0" borderId="4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164" fontId="7" fillId="0" borderId="5" xfId="0" applyNumberFormat="1" applyFont="1" applyBorder="1" applyProtection="1">
      <protection locked="0"/>
    </xf>
    <xf numFmtId="164" fontId="7" fillId="0" borderId="6" xfId="0" applyNumberFormat="1" applyFont="1" applyBorder="1" applyProtection="1">
      <protection locked="0"/>
    </xf>
    <xf numFmtId="0" fontId="2" fillId="0" borderId="7" xfId="0" applyFont="1" applyBorder="1" applyProtection="1">
      <protection locked="0"/>
    </xf>
    <xf numFmtId="164" fontId="7" fillId="0" borderId="7" xfId="0" applyNumberFormat="1" applyFont="1" applyBorder="1" applyProtection="1">
      <protection locked="0"/>
    </xf>
    <xf numFmtId="164" fontId="7" fillId="0" borderId="8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7" fillId="0" borderId="13" xfId="0" applyFont="1" applyBorder="1" applyProtection="1">
      <protection locked="0"/>
    </xf>
    <xf numFmtId="0" fontId="7" fillId="0" borderId="8" xfId="0" applyFont="1" applyBorder="1" applyProtection="1">
      <protection locked="0"/>
    </xf>
    <xf numFmtId="164" fontId="7" fillId="3" borderId="1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9750F-DF98-4256-92EA-24A063F2C42A}">
  <dimension ref="A1:J47"/>
  <sheetViews>
    <sheetView tabSelected="1" zoomScale="75" zoomScaleNormal="75" workbookViewId="0">
      <selection activeCell="B9" sqref="B9"/>
    </sheetView>
  </sheetViews>
  <sheetFormatPr defaultColWidth="55.7109375" defaultRowHeight="20.100000000000001" customHeight="1" x14ac:dyDescent="0.25"/>
  <cols>
    <col min="1" max="16384" width="55.7109375" style="1"/>
  </cols>
  <sheetData>
    <row r="1" spans="1:10" ht="20.100000000000001" customHeight="1" thickBot="1" x14ac:dyDescent="0.4">
      <c r="A1" s="22" t="s">
        <v>40</v>
      </c>
      <c r="B1" s="23"/>
      <c r="C1" s="24"/>
      <c r="D1" s="24"/>
      <c r="E1" s="24"/>
      <c r="F1" s="24"/>
    </row>
    <row r="2" spans="1:10" ht="20.100000000000001" customHeight="1" x14ac:dyDescent="0.25">
      <c r="A2" s="24"/>
      <c r="B2" s="24"/>
      <c r="C2" s="24"/>
      <c r="D2" s="24"/>
      <c r="E2" s="24"/>
      <c r="F2" s="24"/>
    </row>
    <row r="3" spans="1:10" ht="20.100000000000001" customHeight="1" x14ac:dyDescent="0.4">
      <c r="A3" s="25" t="s">
        <v>41</v>
      </c>
      <c r="B3" s="26"/>
      <c r="C3" s="26"/>
      <c r="D3" s="26"/>
      <c r="E3" s="24"/>
      <c r="F3" s="24"/>
    </row>
    <row r="4" spans="1:10" ht="20.100000000000001" customHeight="1" x14ac:dyDescent="0.25">
      <c r="A4" s="24"/>
      <c r="B4" s="24"/>
      <c r="C4" s="24"/>
      <c r="D4" s="24"/>
      <c r="E4" s="24"/>
      <c r="F4" s="24"/>
    </row>
    <row r="5" spans="1:10" ht="20.100000000000001" customHeight="1" x14ac:dyDescent="0.35">
      <c r="A5" s="27" t="s">
        <v>42</v>
      </c>
      <c r="B5" s="27"/>
      <c r="C5" s="27"/>
      <c r="D5" s="27"/>
      <c r="E5" s="27"/>
      <c r="F5" s="24"/>
    </row>
    <row r="6" spans="1:10" ht="20.100000000000001" customHeight="1" x14ac:dyDescent="0.25">
      <c r="A6" s="24"/>
      <c r="B6" s="24"/>
      <c r="C6" s="24"/>
      <c r="D6" s="24"/>
      <c r="E6" s="24"/>
      <c r="F6" s="24"/>
    </row>
    <row r="7" spans="1:10" ht="20.100000000000001" customHeight="1" x14ac:dyDescent="0.25">
      <c r="A7" s="24"/>
      <c r="B7" s="24"/>
      <c r="C7" s="24"/>
      <c r="D7" s="24"/>
      <c r="E7" s="24"/>
      <c r="F7" s="24"/>
    </row>
    <row r="8" spans="1:10" ht="20.100000000000001" customHeight="1" x14ac:dyDescent="0.25">
      <c r="A8" s="24"/>
      <c r="B8" s="24"/>
      <c r="C8" s="24"/>
      <c r="D8" s="24"/>
      <c r="E8" s="24"/>
      <c r="F8" s="24"/>
    </row>
    <row r="9" spans="1:10" ht="20.100000000000001" customHeight="1" thickBot="1" x14ac:dyDescent="0.3"/>
    <row r="10" spans="1:10" ht="30" customHeight="1" thickBot="1" x14ac:dyDescent="0.45">
      <c r="C10" s="8" t="s">
        <v>38</v>
      </c>
      <c r="D10" s="9"/>
    </row>
    <row r="11" spans="1:10" ht="20.100000000000001" customHeight="1" thickBot="1" x14ac:dyDescent="0.3"/>
    <row r="12" spans="1:10" ht="20.100000000000001" customHeight="1" thickBot="1" x14ac:dyDescent="0.3">
      <c r="F12" s="6" t="s">
        <v>29</v>
      </c>
      <c r="G12" s="6" t="s">
        <v>30</v>
      </c>
      <c r="H12" s="6" t="s">
        <v>39</v>
      </c>
      <c r="I12" s="6" t="s">
        <v>31</v>
      </c>
    </row>
    <row r="13" spans="1:10" ht="20.100000000000001" customHeight="1" thickBot="1" x14ac:dyDescent="0.35">
      <c r="A13" s="4" t="s">
        <v>6</v>
      </c>
      <c r="E13" s="5" t="s">
        <v>21</v>
      </c>
      <c r="F13" s="10"/>
      <c r="G13" s="10"/>
      <c r="H13" s="10"/>
      <c r="I13" s="10"/>
    </row>
    <row r="14" spans="1:10" ht="20.100000000000001" customHeight="1" x14ac:dyDescent="0.3">
      <c r="A14" s="28" t="s">
        <v>1</v>
      </c>
      <c r="B14" s="29" t="s">
        <v>0</v>
      </c>
      <c r="C14" s="30">
        <v>104000</v>
      </c>
      <c r="D14" s="31"/>
      <c r="E14" s="32" t="s">
        <v>20</v>
      </c>
      <c r="F14" s="33">
        <v>100000</v>
      </c>
      <c r="G14" s="33">
        <v>100000</v>
      </c>
      <c r="H14" s="3">
        <f>(F14+G14/2)*0.15</f>
        <v>22500</v>
      </c>
      <c r="I14" s="3">
        <f>AVERAGE(F14:G14)+H14</f>
        <v>122500</v>
      </c>
      <c r="J14" s="2"/>
    </row>
    <row r="15" spans="1:10" ht="20.100000000000001" customHeight="1" x14ac:dyDescent="0.3">
      <c r="A15" s="34" t="s">
        <v>2</v>
      </c>
      <c r="B15" s="35" t="s">
        <v>0</v>
      </c>
      <c r="C15" s="33">
        <v>62000</v>
      </c>
      <c r="D15" s="31"/>
      <c r="E15" s="36" t="s">
        <v>20</v>
      </c>
      <c r="F15" s="33">
        <v>75000</v>
      </c>
      <c r="G15" s="33">
        <v>120000</v>
      </c>
      <c r="H15" s="3">
        <f t="shared" ref="H15:H18" si="0">(F15+G15/2)*0.15</f>
        <v>20250</v>
      </c>
      <c r="I15" s="3">
        <f t="shared" ref="I15:I18" si="1">AVERAGE(F15:G15)+H15</f>
        <v>117750</v>
      </c>
      <c r="J15" s="2"/>
    </row>
    <row r="16" spans="1:10" ht="20.100000000000001" customHeight="1" x14ac:dyDescent="0.3">
      <c r="A16" s="34" t="s">
        <v>3</v>
      </c>
      <c r="B16" s="35" t="s">
        <v>0</v>
      </c>
      <c r="C16" s="33"/>
      <c r="D16" s="31"/>
      <c r="E16" s="36" t="s">
        <v>20</v>
      </c>
      <c r="F16" s="33">
        <v>40000</v>
      </c>
      <c r="G16" s="33">
        <v>32000</v>
      </c>
      <c r="H16" s="3">
        <f t="shared" si="0"/>
        <v>8400</v>
      </c>
      <c r="I16" s="3">
        <f t="shared" si="1"/>
        <v>44400</v>
      </c>
      <c r="J16" s="2"/>
    </row>
    <row r="17" spans="1:10" ht="20.100000000000001" customHeight="1" x14ac:dyDescent="0.3">
      <c r="A17" s="34" t="s">
        <v>4</v>
      </c>
      <c r="B17" s="35" t="s">
        <v>0</v>
      </c>
      <c r="C17" s="33"/>
      <c r="D17" s="31"/>
      <c r="E17" s="36" t="s">
        <v>20</v>
      </c>
      <c r="F17" s="33">
        <v>34000</v>
      </c>
      <c r="G17" s="33">
        <v>75000</v>
      </c>
      <c r="H17" s="3">
        <f t="shared" si="0"/>
        <v>10725</v>
      </c>
      <c r="I17" s="3">
        <f t="shared" si="1"/>
        <v>65225</v>
      </c>
      <c r="J17" s="2"/>
    </row>
    <row r="18" spans="1:10" ht="20.100000000000001" customHeight="1" x14ac:dyDescent="0.3">
      <c r="A18" s="34" t="s">
        <v>5</v>
      </c>
      <c r="B18" s="35" t="s">
        <v>0</v>
      </c>
      <c r="C18" s="33"/>
      <c r="D18" s="31"/>
      <c r="E18" s="36" t="s">
        <v>20</v>
      </c>
      <c r="F18" s="33">
        <v>32000</v>
      </c>
      <c r="G18" s="33">
        <v>32000</v>
      </c>
      <c r="H18" s="3">
        <f t="shared" si="0"/>
        <v>7200</v>
      </c>
      <c r="I18" s="3">
        <f t="shared" si="1"/>
        <v>39200</v>
      </c>
      <c r="J18" s="2"/>
    </row>
    <row r="19" spans="1:10" ht="20.100000000000001" customHeight="1" thickBot="1" x14ac:dyDescent="0.35">
      <c r="A19" s="37" t="s">
        <v>19</v>
      </c>
      <c r="B19" s="38"/>
      <c r="C19" s="39">
        <f>SUM(C14:C18)</f>
        <v>166000</v>
      </c>
      <c r="D19" s="31"/>
      <c r="E19" s="40" t="s">
        <v>14</v>
      </c>
      <c r="F19" s="41">
        <f>SUM(F14:F18)</f>
        <v>281000</v>
      </c>
      <c r="G19" s="41">
        <f t="shared" ref="G19:I19" si="2">SUM(G14:G18)</f>
        <v>359000</v>
      </c>
      <c r="H19" s="7">
        <f t="shared" si="2"/>
        <v>69075</v>
      </c>
      <c r="I19" s="7">
        <f t="shared" si="2"/>
        <v>389075</v>
      </c>
      <c r="J19" s="2"/>
    </row>
    <row r="20" spans="1:10" ht="20.100000000000001" customHeight="1" thickBot="1" x14ac:dyDescent="0.35">
      <c r="A20" s="31"/>
      <c r="B20" s="31"/>
      <c r="C20" s="31"/>
      <c r="D20" s="31"/>
      <c r="E20" s="31"/>
      <c r="F20" s="31"/>
      <c r="G20" s="31"/>
    </row>
    <row r="21" spans="1:10" ht="20.100000000000001" customHeight="1" thickBot="1" x14ac:dyDescent="0.35">
      <c r="A21" s="5" t="s">
        <v>35</v>
      </c>
      <c r="B21" s="42"/>
      <c r="C21" s="31"/>
      <c r="D21" s="31"/>
      <c r="E21" s="5" t="s">
        <v>22</v>
      </c>
      <c r="F21" s="31"/>
      <c r="G21" s="31"/>
    </row>
    <row r="22" spans="1:10" ht="20.100000000000001" customHeight="1" thickBot="1" x14ac:dyDescent="0.35">
      <c r="A22" s="34" t="s">
        <v>15</v>
      </c>
      <c r="B22" s="30">
        <v>7000</v>
      </c>
      <c r="C22" s="31"/>
      <c r="D22" s="31"/>
      <c r="E22" s="43" t="s">
        <v>24</v>
      </c>
      <c r="F22" s="31"/>
      <c r="G22" s="31"/>
    </row>
    <row r="23" spans="1:10" ht="20.100000000000001" customHeight="1" thickBot="1" x14ac:dyDescent="0.35">
      <c r="A23" s="34" t="s">
        <v>16</v>
      </c>
      <c r="B23" s="33">
        <v>35000</v>
      </c>
      <c r="C23" s="31"/>
      <c r="D23" s="31"/>
      <c r="E23" s="5" t="s">
        <v>23</v>
      </c>
      <c r="F23" s="31"/>
      <c r="G23" s="31"/>
    </row>
    <row r="24" spans="1:10" ht="20.100000000000001" customHeight="1" thickBot="1" x14ac:dyDescent="0.35">
      <c r="A24" s="34" t="s">
        <v>17</v>
      </c>
      <c r="B24" s="33">
        <v>7000</v>
      </c>
      <c r="C24" s="31"/>
      <c r="D24" s="31"/>
      <c r="E24" s="43" t="s">
        <v>24</v>
      </c>
      <c r="F24" s="31"/>
      <c r="G24" s="31"/>
    </row>
    <row r="25" spans="1:10" ht="20.100000000000001" customHeight="1" thickBot="1" x14ac:dyDescent="0.35">
      <c r="A25" s="35" t="s">
        <v>36</v>
      </c>
      <c r="B25" s="33"/>
      <c r="C25" s="31"/>
      <c r="D25" s="31"/>
      <c r="E25" s="5" t="s">
        <v>25</v>
      </c>
      <c r="F25" s="31"/>
      <c r="G25" s="31"/>
    </row>
    <row r="26" spans="1:10" ht="20.100000000000001" customHeight="1" thickBot="1" x14ac:dyDescent="0.35">
      <c r="A26" s="37" t="s">
        <v>18</v>
      </c>
      <c r="B26" s="39">
        <f>SUM(B22:B25)</f>
        <v>49000</v>
      </c>
      <c r="C26" s="31"/>
      <c r="D26" s="31"/>
      <c r="E26" s="43" t="s">
        <v>26</v>
      </c>
      <c r="F26" s="31"/>
      <c r="G26" s="31"/>
    </row>
    <row r="27" spans="1:10" ht="20.100000000000001" customHeight="1" x14ac:dyDescent="0.3">
      <c r="A27" s="31"/>
      <c r="B27" s="31"/>
      <c r="C27" s="31"/>
      <c r="D27" s="31"/>
      <c r="E27" s="31"/>
      <c r="F27" s="31"/>
      <c r="G27" s="31"/>
    </row>
    <row r="28" spans="1:10" ht="20.100000000000001" customHeight="1" x14ac:dyDescent="0.3">
      <c r="A28" s="31"/>
      <c r="B28" s="31"/>
      <c r="C28" s="31"/>
      <c r="D28" s="31"/>
      <c r="E28" s="31"/>
      <c r="F28" s="31"/>
      <c r="G28" s="31"/>
    </row>
    <row r="29" spans="1:10" ht="20.100000000000001" customHeight="1" thickBot="1" x14ac:dyDescent="0.35">
      <c r="A29" s="31"/>
      <c r="B29" s="31"/>
      <c r="C29" s="31"/>
      <c r="D29" s="31"/>
      <c r="E29" s="31"/>
      <c r="F29" s="31"/>
      <c r="G29" s="31"/>
    </row>
    <row r="30" spans="1:10" ht="20.100000000000001" customHeight="1" thickBot="1" x14ac:dyDescent="0.35">
      <c r="A30" s="44" t="s">
        <v>44</v>
      </c>
      <c r="B30" s="45" t="s">
        <v>1</v>
      </c>
      <c r="C30" s="46" t="s">
        <v>2</v>
      </c>
      <c r="D30" s="46" t="s">
        <v>3</v>
      </c>
      <c r="E30" s="46" t="s">
        <v>4</v>
      </c>
      <c r="F30" s="47" t="s">
        <v>5</v>
      </c>
      <c r="G30" s="46" t="s">
        <v>14</v>
      </c>
    </row>
    <row r="31" spans="1:10" ht="20.100000000000001" customHeight="1" x14ac:dyDescent="0.3">
      <c r="A31" s="48" t="s">
        <v>7</v>
      </c>
      <c r="B31" s="49">
        <v>4000</v>
      </c>
      <c r="C31" s="30">
        <v>4000</v>
      </c>
      <c r="D31" s="30">
        <v>2000</v>
      </c>
      <c r="E31" s="30">
        <v>400</v>
      </c>
      <c r="F31" s="50">
        <v>500</v>
      </c>
      <c r="G31" s="30">
        <f>SUM(B31:F31)</f>
        <v>10900</v>
      </c>
    </row>
    <row r="32" spans="1:10" ht="20.100000000000001" customHeight="1" x14ac:dyDescent="0.3">
      <c r="A32" s="51" t="s">
        <v>43</v>
      </c>
      <c r="B32" s="52">
        <v>4000</v>
      </c>
      <c r="C32" s="33"/>
      <c r="D32" s="33">
        <v>3000</v>
      </c>
      <c r="E32" s="33">
        <v>500</v>
      </c>
      <c r="F32" s="53">
        <v>400</v>
      </c>
      <c r="G32" s="33">
        <f t="shared" ref="G32:G38" si="3">SUM(B32:F32)</f>
        <v>7900</v>
      </c>
    </row>
    <row r="33" spans="1:7" ht="20.100000000000001" customHeight="1" x14ac:dyDescent="0.3">
      <c r="A33" s="51" t="s">
        <v>8</v>
      </c>
      <c r="B33" s="52">
        <v>3500</v>
      </c>
      <c r="C33" s="33"/>
      <c r="D33" s="33">
        <v>5000</v>
      </c>
      <c r="E33" s="33"/>
      <c r="F33" s="53"/>
      <c r="G33" s="33">
        <f t="shared" si="3"/>
        <v>8500</v>
      </c>
    </row>
    <row r="34" spans="1:7" ht="20.100000000000001" customHeight="1" x14ac:dyDescent="0.3">
      <c r="A34" s="51" t="s">
        <v>9</v>
      </c>
      <c r="B34" s="52">
        <v>400</v>
      </c>
      <c r="C34" s="33">
        <v>444</v>
      </c>
      <c r="D34" s="33"/>
      <c r="E34" s="33"/>
      <c r="F34" s="53"/>
      <c r="G34" s="33">
        <f t="shared" si="3"/>
        <v>844</v>
      </c>
    </row>
    <row r="35" spans="1:7" ht="20.100000000000001" customHeight="1" x14ac:dyDescent="0.3">
      <c r="A35" s="51" t="s">
        <v>10</v>
      </c>
      <c r="B35" s="52">
        <v>300</v>
      </c>
      <c r="C35" s="33"/>
      <c r="D35" s="33"/>
      <c r="E35" s="33"/>
      <c r="F35" s="53"/>
      <c r="G35" s="33">
        <f t="shared" si="3"/>
        <v>300</v>
      </c>
    </row>
    <row r="36" spans="1:7" ht="20.100000000000001" customHeight="1" x14ac:dyDescent="0.3">
      <c r="A36" s="51" t="s">
        <v>11</v>
      </c>
      <c r="B36" s="52">
        <v>500</v>
      </c>
      <c r="C36" s="33"/>
      <c r="D36" s="33"/>
      <c r="E36" s="33"/>
      <c r="F36" s="53"/>
      <c r="G36" s="33">
        <f t="shared" si="3"/>
        <v>500</v>
      </c>
    </row>
    <row r="37" spans="1:7" ht="20.100000000000001" customHeight="1" x14ac:dyDescent="0.3">
      <c r="A37" s="51" t="s">
        <v>12</v>
      </c>
      <c r="B37" s="52"/>
      <c r="C37" s="33"/>
      <c r="D37" s="33"/>
      <c r="E37" s="33"/>
      <c r="F37" s="53"/>
      <c r="G37" s="33">
        <f t="shared" si="3"/>
        <v>0</v>
      </c>
    </row>
    <row r="38" spans="1:7" ht="20.100000000000001" customHeight="1" thickBot="1" x14ac:dyDescent="0.35">
      <c r="A38" s="54" t="s">
        <v>13</v>
      </c>
      <c r="B38" s="55"/>
      <c r="C38" s="41"/>
      <c r="D38" s="41"/>
      <c r="E38" s="41"/>
      <c r="F38" s="56"/>
      <c r="G38" s="41">
        <f t="shared" si="3"/>
        <v>0</v>
      </c>
    </row>
    <row r="39" spans="1:7" ht="20.100000000000001" customHeight="1" thickBot="1" x14ac:dyDescent="0.35">
      <c r="A39" s="57" t="s">
        <v>37</v>
      </c>
      <c r="B39" s="58"/>
      <c r="C39" s="59"/>
      <c r="D39" s="59"/>
      <c r="E39" s="59"/>
      <c r="F39" s="60"/>
      <c r="G39" s="61">
        <f>SUM(G31:G38)</f>
        <v>28944</v>
      </c>
    </row>
    <row r="40" spans="1:7" ht="20.100000000000001" customHeight="1" thickBot="1" x14ac:dyDescent="0.3"/>
    <row r="41" spans="1:7" ht="30" customHeight="1" thickBot="1" x14ac:dyDescent="0.4">
      <c r="B41" s="14" t="s">
        <v>27</v>
      </c>
      <c r="C41" s="15">
        <f>B26/(C19+I19)</f>
        <v>8.8276359050578748E-2</v>
      </c>
      <c r="D41" s="13"/>
    </row>
    <row r="42" spans="1:7" ht="30" customHeight="1" thickBot="1" x14ac:dyDescent="0.4">
      <c r="B42" s="14" t="s">
        <v>28</v>
      </c>
      <c r="C42" s="15">
        <f>(G39+B26)/(C19+I19)</f>
        <v>0.14042066387425123</v>
      </c>
      <c r="D42" s="13"/>
    </row>
    <row r="43" spans="1:7" ht="30" customHeight="1" x14ac:dyDescent="0.35">
      <c r="B43" s="13"/>
      <c r="C43" s="13"/>
      <c r="D43" s="13"/>
    </row>
    <row r="44" spans="1:7" ht="30" customHeight="1" thickBot="1" x14ac:dyDescent="0.4">
      <c r="B44" s="13"/>
      <c r="C44" s="13"/>
      <c r="D44" s="13"/>
    </row>
    <row r="45" spans="1:7" ht="30" customHeight="1" x14ac:dyDescent="0.35">
      <c r="B45" s="16" t="s">
        <v>32</v>
      </c>
      <c r="C45" s="17"/>
      <c r="D45" s="17"/>
      <c r="E45"/>
      <c r="F45"/>
    </row>
    <row r="46" spans="1:7" ht="30" customHeight="1" thickBot="1" x14ac:dyDescent="0.4">
      <c r="B46" s="18" t="s">
        <v>33</v>
      </c>
      <c r="C46" s="17"/>
      <c r="D46" s="17"/>
      <c r="E46"/>
      <c r="F46"/>
    </row>
    <row r="47" spans="1:7" ht="30" customHeight="1" thickBot="1" x14ac:dyDescent="0.4">
      <c r="B47" s="19" t="s">
        <v>34</v>
      </c>
      <c r="C47" s="20"/>
      <c r="D47" s="21"/>
      <c r="E47" s="11"/>
      <c r="F47" s="11"/>
      <c r="G47" s="12"/>
    </row>
  </sheetData>
  <sheetProtection algorithmName="SHA-512" hashValue="eE/bFaEui6i9aotFlDIfhGPvs79/aNN0vrFmds3rljdr1ABlHQLaVWYf2mkg9x/UrTi18fOFT46Ss6RoV7e+ZQ==" saltValue="cp8SJBGMoOdGNlP23H9zng==" spinCount="100000" sheet="1" selectLockedCells="1"/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ibrahim</dc:creator>
  <cp:lastModifiedBy>sam ibrahim</cp:lastModifiedBy>
  <dcterms:created xsi:type="dcterms:W3CDTF">2025-08-03T04:14:52Z</dcterms:created>
  <dcterms:modified xsi:type="dcterms:W3CDTF">2025-09-18T03:12:36Z</dcterms:modified>
</cp:coreProperties>
</file>