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Documents for Business Loan Experts\"/>
    </mc:Choice>
  </mc:AlternateContent>
  <xr:revisionPtr revIDLastSave="0" documentId="13_ncr:1_{DC0F5552-FE36-4B7C-8C4B-FCCF5E0A0352}" xr6:coauthVersionLast="47" xr6:coauthVersionMax="47" xr10:uidLastSave="{00000000-0000-0000-0000-000000000000}"/>
  <bookViews>
    <workbookView xWindow="-120" yWindow="-120" windowWidth="20730" windowHeight="11160" xr2:uid="{FAA9FC76-817F-403F-86A3-F700901B6A6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R14" i="1"/>
  <c r="R13" i="1"/>
  <c r="R12" i="1"/>
  <c r="R11" i="1"/>
  <c r="R10" i="1"/>
  <c r="R9" i="1"/>
  <c r="R8" i="1"/>
  <c r="R7" i="1"/>
  <c r="R6" i="1"/>
  <c r="H10" i="1"/>
  <c r="I10" i="1" s="1"/>
  <c r="H9" i="1"/>
  <c r="I9" i="1" s="1"/>
  <c r="H8" i="1"/>
  <c r="I8" i="1" s="1"/>
  <c r="H7" i="1"/>
  <c r="I7" i="1" s="1"/>
  <c r="B18" i="1"/>
  <c r="G11" i="1"/>
  <c r="F11" i="1"/>
  <c r="H6" i="1"/>
  <c r="I6" i="1" s="1"/>
  <c r="H11" i="1" l="1"/>
  <c r="I11" i="1"/>
  <c r="C11" i="1" l="1"/>
  <c r="C23" i="1" s="1"/>
</calcChain>
</file>

<file path=xl/sharedStrings.xml><?xml version="1.0" encoding="utf-8"?>
<sst xmlns="http://schemas.openxmlformats.org/spreadsheetml/2006/main" count="57" uniqueCount="41">
  <si>
    <t>Gross annual income</t>
  </si>
  <si>
    <t>Borrower 1</t>
  </si>
  <si>
    <t>Borrower 2</t>
  </si>
  <si>
    <t>Borrower 3</t>
  </si>
  <si>
    <t>Borrower 4</t>
  </si>
  <si>
    <t>Borrower 5</t>
  </si>
  <si>
    <t>Minimum Employment Income</t>
  </si>
  <si>
    <t>Debt 1</t>
  </si>
  <si>
    <t>Debt 3</t>
  </si>
  <si>
    <t>Debt 4</t>
  </si>
  <si>
    <t>Debt 5</t>
  </si>
  <si>
    <t>Debt 6</t>
  </si>
  <si>
    <t>Debt 7</t>
  </si>
  <si>
    <t>Debt 8</t>
  </si>
  <si>
    <t>Annual Debt Payments</t>
  </si>
  <si>
    <t>Total</t>
  </si>
  <si>
    <t>Annual mortgage Payment</t>
  </si>
  <si>
    <t>Annual Property tax</t>
  </si>
  <si>
    <t>Annual Utilities Payment</t>
  </si>
  <si>
    <t>Total housing debt</t>
  </si>
  <si>
    <t>total income</t>
  </si>
  <si>
    <t>Borrower 1(average of 2 years line 150 NOA added 15% markup)</t>
  </si>
  <si>
    <t>Self employed income- Standard</t>
  </si>
  <si>
    <t>Self employed income- Non-Standard</t>
  </si>
  <si>
    <t>Rental Property</t>
  </si>
  <si>
    <t>***  Please contact broker</t>
  </si>
  <si>
    <t>Non standard income</t>
  </si>
  <si>
    <t>*** Please contact broker</t>
  </si>
  <si>
    <t>GDS/GROSS DEBT SERVICE RATIO</t>
  </si>
  <si>
    <t>TDS/TOTAL DEBT SERVICE</t>
  </si>
  <si>
    <t>line 150 yr 1</t>
  </si>
  <si>
    <t>line 150 yr 2</t>
  </si>
  <si>
    <t>markup</t>
  </si>
  <si>
    <t>total</t>
  </si>
  <si>
    <t>GDS OPTIMAL RATIO SHOULD BE 0-39%</t>
  </si>
  <si>
    <t>TDS OPTIMAL RATIO SHOULD BE 0-44%</t>
  </si>
  <si>
    <t>** IF THESE RATIOS ARE OVER THE LIMITS, YOU NEED THE HELP OF A BROKER TO GET FINANCING OPTIONS OUTSIDE OF THE BIG BANKS</t>
  </si>
  <si>
    <t>Annual Housing costs/subject property</t>
  </si>
  <si>
    <t>half of annual condo fees(if applicable)</t>
  </si>
  <si>
    <t>Total Annual Debts</t>
  </si>
  <si>
    <t xml:space="preserve">                         ***CHECK HERE IF YOU QUALIFY***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</si>
</sst>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1" fillId="0" borderId="3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0" xfId="0" applyFont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6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164" fontId="0" fillId="0" borderId="5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4" xfId="0" applyFill="1" applyBorder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12" xfId="0" applyNumberFormat="1" applyBorder="1" applyProtection="1">
      <protection locked="0"/>
    </xf>
    <xf numFmtId="0" fontId="1" fillId="5" borderId="11" xfId="0" applyFont="1" applyFill="1" applyBorder="1" applyProtection="1">
      <protection locked="0"/>
    </xf>
    <xf numFmtId="0" fontId="1" fillId="0" borderId="3" xfId="0" applyFont="1" applyBorder="1" applyProtection="1"/>
    <xf numFmtId="0" fontId="1" fillId="0" borderId="14" xfId="0" applyFont="1" applyBorder="1" applyProtection="1"/>
    <xf numFmtId="0" fontId="1" fillId="0" borderId="5" xfId="0" applyFont="1" applyBorder="1" applyProtection="1"/>
    <xf numFmtId="0" fontId="1" fillId="0" borderId="0" xfId="0" applyFont="1" applyProtection="1"/>
    <xf numFmtId="0" fontId="1" fillId="0" borderId="7" xfId="0" applyFont="1" applyBorder="1" applyProtection="1"/>
    <xf numFmtId="0" fontId="0" fillId="0" borderId="15" xfId="0" applyBorder="1" applyProtection="1"/>
    <xf numFmtId="0" fontId="2" fillId="2" borderId="2" xfId="0" applyFont="1" applyFill="1" applyBorder="1" applyProtection="1"/>
    <xf numFmtId="0" fontId="2" fillId="2" borderId="1" xfId="0" applyFont="1" applyFill="1" applyBorder="1" applyProtection="1"/>
    <xf numFmtId="0" fontId="0" fillId="4" borderId="11" xfId="0" applyFill="1" applyBorder="1" applyProtection="1"/>
    <xf numFmtId="0" fontId="0" fillId="0" borderId="5" xfId="0" applyBorder="1" applyProtection="1"/>
    <xf numFmtId="0" fontId="0" fillId="0" borderId="0" xfId="0" applyProtection="1"/>
    <xf numFmtId="0" fontId="0" fillId="0" borderId="7" xfId="0" applyBorder="1" applyProtection="1"/>
    <xf numFmtId="0" fontId="1" fillId="0" borderId="2" xfId="0" applyFont="1" applyBorder="1" applyProtection="1"/>
    <xf numFmtId="0" fontId="1" fillId="0" borderId="12" xfId="0" applyFont="1" applyBorder="1" applyProtection="1"/>
    <xf numFmtId="0" fontId="1" fillId="0" borderId="13" xfId="0" applyFont="1" applyBorder="1" applyProtection="1"/>
    <xf numFmtId="0" fontId="1" fillId="4" borderId="1" xfId="0" applyFont="1" applyFill="1" applyBorder="1" applyProtection="1"/>
    <xf numFmtId="0" fontId="0" fillId="0" borderId="0" xfId="0" applyBorder="1" applyProtection="1">
      <protection locked="0"/>
    </xf>
    <xf numFmtId="0" fontId="1" fillId="2" borderId="2" xfId="0" applyFont="1" applyFill="1" applyBorder="1" applyProtection="1"/>
    <xf numFmtId="164" fontId="0" fillId="0" borderId="0" xfId="0" applyNumberFormat="1" applyBorder="1" applyProtection="1">
      <protection locked="0"/>
    </xf>
    <xf numFmtId="164" fontId="0" fillId="0" borderId="13" xfId="0" applyNumberFormat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1" fillId="2" borderId="1" xfId="0" applyFont="1" applyFill="1" applyBorder="1" applyProtection="1"/>
    <xf numFmtId="10" fontId="0" fillId="3" borderId="1" xfId="0" applyNumberFormat="1" applyFill="1" applyBorder="1" applyProtection="1"/>
    <xf numFmtId="0" fontId="1" fillId="3" borderId="2" xfId="0" applyFont="1" applyFill="1" applyBorder="1" applyProtection="1"/>
    <xf numFmtId="0" fontId="1" fillId="3" borderId="12" xfId="0" applyFont="1" applyFill="1" applyBorder="1" applyProtection="1"/>
    <xf numFmtId="0" fontId="1" fillId="3" borderId="9" xfId="0" applyFont="1" applyFill="1" applyBorder="1" applyProtection="1"/>
    <xf numFmtId="0" fontId="0" fillId="3" borderId="10" xfId="0" applyFill="1" applyBorder="1" applyProtection="1"/>
    <xf numFmtId="0" fontId="0" fillId="3" borderId="11" xfId="0" applyFill="1" applyBorder="1" applyProtection="1"/>
    <xf numFmtId="164" fontId="0" fillId="0" borderId="8" xfId="0" applyNumberFormat="1" applyBorder="1" applyProtection="1"/>
    <xf numFmtId="0" fontId="1" fillId="4" borderId="9" xfId="0" applyFont="1" applyFill="1" applyBorder="1" applyProtection="1"/>
    <xf numFmtId="0" fontId="1" fillId="4" borderId="10" xfId="0" applyFont="1" applyFill="1" applyBorder="1" applyProtection="1"/>
    <xf numFmtId="0" fontId="3" fillId="5" borderId="9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9750F-DF98-4256-92EA-24A063F2C42A}">
  <dimension ref="A3:R25"/>
  <sheetViews>
    <sheetView tabSelected="1" topLeftCell="A21" workbookViewId="0">
      <selection activeCell="C6" sqref="C6"/>
    </sheetView>
  </sheetViews>
  <sheetFormatPr defaultColWidth="9.125" defaultRowHeight="14.25"/>
  <cols>
    <col min="1" max="1" width="35.875" style="1" bestFit="1" customWidth="1"/>
    <col min="2" max="2" width="48.875" style="1" bestFit="1" customWidth="1"/>
    <col min="3" max="3" width="17.625" style="1" customWidth="1"/>
    <col min="4" max="4" width="13.75" style="1" customWidth="1"/>
    <col min="5" max="5" width="58.375" style="1" bestFit="1" customWidth="1"/>
    <col min="6" max="6" width="13.25" style="1" customWidth="1"/>
    <col min="7" max="7" width="15.375" style="1" customWidth="1"/>
    <col min="8" max="8" width="16.75" style="1" bestFit="1" customWidth="1"/>
    <col min="9" max="9" width="11.125" style="1" bestFit="1" customWidth="1"/>
    <col min="10" max="11" width="9.125" style="1"/>
    <col min="12" max="12" width="21.75" style="1" bestFit="1" customWidth="1"/>
    <col min="13" max="13" width="10.625" style="1" bestFit="1" customWidth="1"/>
    <col min="14" max="15" width="11.125" style="1" bestFit="1" customWidth="1"/>
    <col min="16" max="17" width="10.625" style="1" bestFit="1" customWidth="1"/>
    <col min="18" max="18" width="10.125" style="1" bestFit="1" customWidth="1"/>
    <col min="19" max="16384" width="9.125" style="1"/>
  </cols>
  <sheetData>
    <row r="3" spans="1:18" ht="15" thickBot="1"/>
    <row r="4" spans="1:18" ht="15.75" thickBot="1">
      <c r="F4" s="36" t="s">
        <v>30</v>
      </c>
      <c r="G4" s="36" t="s">
        <v>31</v>
      </c>
      <c r="H4" s="36" t="s">
        <v>32</v>
      </c>
      <c r="I4" s="36" t="s">
        <v>33</v>
      </c>
    </row>
    <row r="5" spans="1:18" ht="19.5" thickBot="1">
      <c r="A5" s="27" t="s">
        <v>6</v>
      </c>
      <c r="E5" s="28" t="s">
        <v>22</v>
      </c>
      <c r="F5" s="13"/>
      <c r="G5" s="14"/>
      <c r="H5" s="14"/>
      <c r="I5" s="15"/>
      <c r="L5" s="38" t="s">
        <v>14</v>
      </c>
      <c r="M5" s="51" t="s">
        <v>1</v>
      </c>
      <c r="N5" s="52" t="s">
        <v>2</v>
      </c>
      <c r="O5" s="52" t="s">
        <v>3</v>
      </c>
      <c r="P5" s="52" t="s">
        <v>4</v>
      </c>
      <c r="Q5" s="52" t="s">
        <v>5</v>
      </c>
      <c r="R5" s="36" t="s">
        <v>15</v>
      </c>
    </row>
    <row r="6" spans="1:18" ht="15">
      <c r="A6" s="21" t="s">
        <v>1</v>
      </c>
      <c r="B6" s="22" t="s">
        <v>0</v>
      </c>
      <c r="C6" s="6">
        <v>104000</v>
      </c>
      <c r="E6" s="33" t="s">
        <v>21</v>
      </c>
      <c r="F6" s="10">
        <v>100000</v>
      </c>
      <c r="G6" s="9">
        <v>100000</v>
      </c>
      <c r="H6" s="9">
        <f>(F6+G6/2)*0.15</f>
        <v>22500</v>
      </c>
      <c r="I6" s="7">
        <f>AVERAGE(F6:G6)+H6</f>
        <v>122500</v>
      </c>
      <c r="J6" s="9"/>
      <c r="L6" s="2" t="s">
        <v>7</v>
      </c>
      <c r="M6" s="16">
        <v>4000</v>
      </c>
      <c r="N6" s="17">
        <v>4000</v>
      </c>
      <c r="O6" s="17">
        <v>2000</v>
      </c>
      <c r="P6" s="17">
        <v>400</v>
      </c>
      <c r="Q6" s="17">
        <v>500</v>
      </c>
      <c r="R6" s="18">
        <f>SUM(M6:Q6)</f>
        <v>10900</v>
      </c>
    </row>
    <row r="7" spans="1:18" ht="15">
      <c r="A7" s="23" t="s">
        <v>2</v>
      </c>
      <c r="B7" s="24" t="s">
        <v>0</v>
      </c>
      <c r="C7" s="7">
        <v>62000</v>
      </c>
      <c r="E7" s="34" t="s">
        <v>21</v>
      </c>
      <c r="F7" s="10">
        <v>75000</v>
      </c>
      <c r="G7" s="9">
        <v>120000</v>
      </c>
      <c r="H7" s="9">
        <f t="shared" ref="H7:H10" si="0">(F7+G7/2)*0.15</f>
        <v>20250</v>
      </c>
      <c r="I7" s="7">
        <f t="shared" ref="I7:I10" si="1">AVERAGE(F7:G7)+H7</f>
        <v>117750</v>
      </c>
      <c r="J7" s="9"/>
      <c r="L7" s="3" t="s">
        <v>7</v>
      </c>
      <c r="M7" s="10">
        <v>4000</v>
      </c>
      <c r="N7" s="39"/>
      <c r="O7" s="39">
        <v>3000</v>
      </c>
      <c r="P7" s="39">
        <v>500</v>
      </c>
      <c r="Q7" s="39">
        <v>400</v>
      </c>
      <c r="R7" s="19">
        <f t="shared" ref="R7:R13" si="2">SUM(M7:Q7)</f>
        <v>7900</v>
      </c>
    </row>
    <row r="8" spans="1:18" ht="15">
      <c r="A8" s="23" t="s">
        <v>3</v>
      </c>
      <c r="B8" s="24" t="s">
        <v>0</v>
      </c>
      <c r="C8" s="7"/>
      <c r="E8" s="34" t="s">
        <v>21</v>
      </c>
      <c r="F8" s="10">
        <v>40000</v>
      </c>
      <c r="G8" s="9">
        <v>32000</v>
      </c>
      <c r="H8" s="9">
        <f t="shared" si="0"/>
        <v>8400</v>
      </c>
      <c r="I8" s="7">
        <f t="shared" si="1"/>
        <v>44400</v>
      </c>
      <c r="J8" s="9"/>
      <c r="L8" s="3" t="s">
        <v>8</v>
      </c>
      <c r="M8" s="10">
        <v>3500</v>
      </c>
      <c r="N8" s="39"/>
      <c r="O8" s="39">
        <v>5000</v>
      </c>
      <c r="P8" s="39"/>
      <c r="Q8" s="39"/>
      <c r="R8" s="19">
        <f t="shared" si="2"/>
        <v>8500</v>
      </c>
    </row>
    <row r="9" spans="1:18" ht="15">
      <c r="A9" s="23" t="s">
        <v>4</v>
      </c>
      <c r="B9" s="24" t="s">
        <v>0</v>
      </c>
      <c r="C9" s="7"/>
      <c r="E9" s="34" t="s">
        <v>21</v>
      </c>
      <c r="F9" s="10">
        <v>34000</v>
      </c>
      <c r="G9" s="9">
        <v>75000</v>
      </c>
      <c r="H9" s="9">
        <f t="shared" si="0"/>
        <v>10725</v>
      </c>
      <c r="I9" s="7">
        <f t="shared" si="1"/>
        <v>65225</v>
      </c>
      <c r="J9" s="9"/>
      <c r="L9" s="3" t="s">
        <v>9</v>
      </c>
      <c r="M9" s="10">
        <v>400</v>
      </c>
      <c r="N9" s="39">
        <v>444</v>
      </c>
      <c r="O9" s="39"/>
      <c r="P9" s="39"/>
      <c r="Q9" s="39"/>
      <c r="R9" s="19">
        <f t="shared" si="2"/>
        <v>844</v>
      </c>
    </row>
    <row r="10" spans="1:18" ht="15">
      <c r="A10" s="23" t="s">
        <v>5</v>
      </c>
      <c r="B10" s="24" t="s">
        <v>0</v>
      </c>
      <c r="C10" s="7"/>
      <c r="E10" s="34" t="s">
        <v>21</v>
      </c>
      <c r="F10" s="10">
        <v>32000</v>
      </c>
      <c r="G10" s="9">
        <v>32000</v>
      </c>
      <c r="H10" s="9">
        <f t="shared" si="0"/>
        <v>7200</v>
      </c>
      <c r="I10" s="7">
        <f t="shared" si="1"/>
        <v>39200</v>
      </c>
      <c r="J10" s="9"/>
      <c r="L10" s="3" t="s">
        <v>10</v>
      </c>
      <c r="M10" s="10">
        <v>300</v>
      </c>
      <c r="N10" s="39"/>
      <c r="O10" s="39"/>
      <c r="P10" s="39"/>
      <c r="Q10" s="39"/>
      <c r="R10" s="19">
        <f t="shared" si="2"/>
        <v>300</v>
      </c>
    </row>
    <row r="11" spans="1:18" ht="15.75" thickBot="1">
      <c r="A11" s="25" t="s">
        <v>20</v>
      </c>
      <c r="B11" s="26"/>
      <c r="C11" s="50">
        <f>SUM(C6:C10)</f>
        <v>166000</v>
      </c>
      <c r="E11" s="35" t="s">
        <v>15</v>
      </c>
      <c r="F11" s="11">
        <f>SUM(F6:F10)</f>
        <v>281000</v>
      </c>
      <c r="G11" s="12">
        <f t="shared" ref="G11:I11" si="3">SUM(G6:G10)</f>
        <v>359000</v>
      </c>
      <c r="H11" s="12">
        <f t="shared" si="3"/>
        <v>69075</v>
      </c>
      <c r="I11" s="8">
        <f t="shared" si="3"/>
        <v>389075</v>
      </c>
      <c r="J11" s="9"/>
      <c r="L11" s="3" t="s">
        <v>11</v>
      </c>
      <c r="M11" s="10">
        <v>500</v>
      </c>
      <c r="N11" s="39"/>
      <c r="O11" s="39"/>
      <c r="P11" s="39"/>
      <c r="Q11" s="39"/>
      <c r="R11" s="19">
        <f t="shared" si="2"/>
        <v>500</v>
      </c>
    </row>
    <row r="12" spans="1:18" ht="15.75" thickBot="1">
      <c r="L12" s="3" t="s">
        <v>12</v>
      </c>
      <c r="M12" s="10"/>
      <c r="N12" s="39"/>
      <c r="O12" s="39"/>
      <c r="P12" s="39"/>
      <c r="Q12" s="39"/>
      <c r="R12" s="19">
        <f t="shared" si="2"/>
        <v>0</v>
      </c>
    </row>
    <row r="13" spans="1:18" ht="19.5" thickBot="1">
      <c r="A13" s="28" t="s">
        <v>37</v>
      </c>
      <c r="B13" s="29"/>
      <c r="E13" s="28" t="s">
        <v>23</v>
      </c>
      <c r="L13" s="4" t="s">
        <v>13</v>
      </c>
      <c r="M13" s="11"/>
      <c r="N13" s="12"/>
      <c r="O13" s="12"/>
      <c r="P13" s="12"/>
      <c r="Q13" s="12"/>
      <c r="R13" s="40">
        <f t="shared" si="2"/>
        <v>0</v>
      </c>
    </row>
    <row r="14" spans="1:18" ht="15.75" thickBot="1">
      <c r="A14" s="30" t="s">
        <v>16</v>
      </c>
      <c r="B14" s="7">
        <v>7000</v>
      </c>
      <c r="E14" s="31" t="s">
        <v>25</v>
      </c>
      <c r="L14" s="5" t="s">
        <v>39</v>
      </c>
      <c r="R14" s="41">
        <f>SUM(R6:R13)</f>
        <v>28944</v>
      </c>
    </row>
    <row r="15" spans="1:18" ht="19.5" thickBot="1">
      <c r="A15" s="30" t="s">
        <v>17</v>
      </c>
      <c r="B15" s="7">
        <v>35000</v>
      </c>
      <c r="E15" s="28" t="s">
        <v>24</v>
      </c>
    </row>
    <row r="16" spans="1:18" ht="15" thickBot="1">
      <c r="A16" s="30" t="s">
        <v>18</v>
      </c>
      <c r="B16" s="7">
        <v>7000</v>
      </c>
      <c r="E16" s="31" t="s">
        <v>25</v>
      </c>
    </row>
    <row r="17" spans="1:10" ht="19.5" thickBot="1">
      <c r="A17" s="31" t="s">
        <v>38</v>
      </c>
      <c r="B17" s="7"/>
      <c r="E17" s="28" t="s">
        <v>26</v>
      </c>
    </row>
    <row r="18" spans="1:10" ht="15" thickBot="1">
      <c r="A18" s="32" t="s">
        <v>19</v>
      </c>
      <c r="B18" s="50">
        <f>SUM(B14:B17)</f>
        <v>49000</v>
      </c>
      <c r="E18" s="31" t="s">
        <v>27</v>
      </c>
    </row>
    <row r="20" spans="1:10" ht="15" thickBot="1"/>
    <row r="21" spans="1:10" ht="44.25" customHeight="1" thickBot="1">
      <c r="B21" s="53" t="s">
        <v>40</v>
      </c>
      <c r="C21" s="20"/>
      <c r="D21" s="42"/>
    </row>
    <row r="22" spans="1:10" ht="15" thickBot="1"/>
    <row r="23" spans="1:10" ht="15.75" thickBot="1">
      <c r="B23" s="43" t="s">
        <v>28</v>
      </c>
      <c r="C23" s="44">
        <f>B18/(C11+I11)</f>
        <v>8.8276359050578748E-2</v>
      </c>
      <c r="E23" s="45" t="s">
        <v>34</v>
      </c>
      <c r="F23" s="31"/>
      <c r="G23" s="31"/>
      <c r="H23" s="31"/>
      <c r="I23" s="31"/>
    </row>
    <row r="24" spans="1:10" ht="15.75" thickBot="1">
      <c r="B24" s="43" t="s">
        <v>29</v>
      </c>
      <c r="C24" s="44">
        <f>(R14+B18)/(C11+I11)</f>
        <v>0.14042066387425123</v>
      </c>
      <c r="E24" s="46" t="s">
        <v>35</v>
      </c>
      <c r="F24" s="31"/>
      <c r="G24" s="31"/>
      <c r="H24" s="31"/>
      <c r="I24" s="31"/>
    </row>
    <row r="25" spans="1:10" ht="15.75" thickBot="1">
      <c r="E25" s="47" t="s">
        <v>36</v>
      </c>
      <c r="F25" s="48"/>
      <c r="G25" s="48"/>
      <c r="H25" s="48"/>
      <c r="I25" s="49"/>
      <c r="J25" s="37"/>
    </row>
  </sheetData>
  <sheetProtection sheet="1" selectLockedCells="1"/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31B6E-E89A-4D77-B73F-E267ADDB919E}">
  <dimension ref="A1"/>
  <sheetViews>
    <sheetView workbookViewId="0">
      <selection activeCell="F20" sqref="F20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ibrahim</dc:creator>
  <cp:lastModifiedBy>sam ibrahim</cp:lastModifiedBy>
  <dcterms:created xsi:type="dcterms:W3CDTF">2025-08-03T04:14:52Z</dcterms:created>
  <dcterms:modified xsi:type="dcterms:W3CDTF">2025-09-08T21:57:46Z</dcterms:modified>
</cp:coreProperties>
</file>